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editelka\Sdílená složka\Společné\Pavilon G\"/>
    </mc:Choice>
  </mc:AlternateContent>
  <xr:revisionPtr revIDLastSave="0" documentId="13_ncr:1_{4CD95A86-E35D-4EDE-82D9-482A4A4B26C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Vzor 2 PO.návrh R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4" i="3" l="1"/>
  <c r="D20" i="3"/>
  <c r="G19" i="3"/>
  <c r="G26" i="3" s="1"/>
  <c r="F19" i="3"/>
  <c r="F20" i="3" s="1"/>
  <c r="G27" i="3" l="1"/>
  <c r="G44" i="3" s="1"/>
  <c r="E26" i="3"/>
  <c r="E27" i="3" s="1"/>
  <c r="F26" i="3"/>
  <c r="D26" i="3"/>
  <c r="D27" i="3" s="1"/>
  <c r="F27" i="3" l="1"/>
  <c r="F44" i="3" s="1"/>
  <c r="E45" i="3"/>
  <c r="D45" i="3"/>
  <c r="G45" i="3"/>
</calcChain>
</file>

<file path=xl/sharedStrings.xml><?xml version="1.0" encoding="utf-8"?>
<sst xmlns="http://schemas.openxmlformats.org/spreadsheetml/2006/main" count="86" uniqueCount="74">
  <si>
    <t>skutečnost</t>
  </si>
  <si>
    <t>dosažená</t>
  </si>
  <si>
    <t>v předcházejícím</t>
  </si>
  <si>
    <t>schválený</t>
  </si>
  <si>
    <t>rozpočet</t>
  </si>
  <si>
    <t>stávajícího</t>
  </si>
  <si>
    <t>roku</t>
  </si>
  <si>
    <t>předpokládaná</t>
  </si>
  <si>
    <t>návrh</t>
  </si>
  <si>
    <t>na následující</t>
  </si>
  <si>
    <t>rozpočtový</t>
  </si>
  <si>
    <t>rozpočtu</t>
  </si>
  <si>
    <t>ukončeném</t>
  </si>
  <si>
    <t xml:space="preserve">Příspěvková organizace </t>
  </si>
  <si>
    <t>BĚŽNÝ ROZPOČET</t>
  </si>
  <si>
    <t>vlastní výnosy a tržby</t>
  </si>
  <si>
    <t>osobní náklady</t>
  </si>
  <si>
    <t>voda</t>
  </si>
  <si>
    <t>teplo</t>
  </si>
  <si>
    <t>plyn</t>
  </si>
  <si>
    <t>el.energie</t>
  </si>
  <si>
    <t>PHM</t>
  </si>
  <si>
    <t>V Ý N O S Y             C E L K E M</t>
  </si>
  <si>
    <t>provozní náklady</t>
  </si>
  <si>
    <t>celkem</t>
  </si>
  <si>
    <t>odpisy dlouhodobého majetku</t>
  </si>
  <si>
    <t>odvod do rozpočtu města</t>
  </si>
  <si>
    <t xml:space="preserve">N Á K L A D Y         C E L K E M </t>
  </si>
  <si>
    <t>investiční dotace z rozpočtu zřizovatele</t>
  </si>
  <si>
    <t xml:space="preserve">investiční dotace z jiných veřejných rozpočtů </t>
  </si>
  <si>
    <t>rezervní fond</t>
  </si>
  <si>
    <t>fond odměn</t>
  </si>
  <si>
    <t>fond investic</t>
  </si>
  <si>
    <t>fond kulturních a soc. potřeb</t>
  </si>
  <si>
    <t>Minimální požadovaná struktura rozpočtu</t>
  </si>
  <si>
    <t xml:space="preserve">příspěvek zřizovatele na provoz </t>
  </si>
  <si>
    <t xml:space="preserve">příspěvek zřizovatele na odpisy budov </t>
  </si>
  <si>
    <t>Výsledek hospodaření</t>
  </si>
  <si>
    <t>N</t>
  </si>
  <si>
    <t>N - nevyplňuje se</t>
  </si>
  <si>
    <t>Příloha 2</t>
  </si>
  <si>
    <t>Dne:</t>
  </si>
  <si>
    <t>z toho:</t>
  </si>
  <si>
    <t xml:space="preserve">v tom jmenovitě: </t>
  </si>
  <si>
    <t>Podpis ředitele organizace:</t>
  </si>
  <si>
    <t>Návrh rozpočtu sestavil(a):</t>
  </si>
  <si>
    <t>Návrh rozpočtu příspěvkové organizace:</t>
  </si>
  <si>
    <t>Stavy k fondů k 31.12.:</t>
  </si>
  <si>
    <t>v roce 2024</t>
  </si>
  <si>
    <t>roce 2024</t>
  </si>
  <si>
    <t>rok 2026</t>
  </si>
  <si>
    <t>(uvádí se požadavky na nový rozpočet - 2026)</t>
  </si>
  <si>
    <t>OP JAK II</t>
  </si>
  <si>
    <t>v roce 2025</t>
  </si>
  <si>
    <t>OP Jak I</t>
  </si>
  <si>
    <t>DVPP</t>
  </si>
  <si>
    <t>názevMateřská škola, Fráni Šrámka 2620, Teplice</t>
  </si>
  <si>
    <t>sídlo Fráni  Šrámka 2620, 41501 Teplice</t>
  </si>
  <si>
    <t>Bc.Irena Slámová</t>
  </si>
  <si>
    <t>platy nepedagog vč. odvodů</t>
  </si>
  <si>
    <t>neinvestiční účelové dotace od zřizovatele</t>
  </si>
  <si>
    <t>příspěvek zřizovatele na platy nepedagogů</t>
  </si>
  <si>
    <t>příspěvek zřizovatele na ONIV</t>
  </si>
  <si>
    <t>ostatní/ pracovně-lékař.služba, OPPP/</t>
  </si>
  <si>
    <t>Kooperativa 0,42 %</t>
  </si>
  <si>
    <t>dotace z jiných veřejných rozpočtů celkem</t>
  </si>
  <si>
    <t xml:space="preserve">              OP JAK II </t>
  </si>
  <si>
    <t xml:space="preserve">             fondu odměn</t>
  </si>
  <si>
    <t xml:space="preserve">             fondu investic (pouze na opravu a údržbu)</t>
  </si>
  <si>
    <t>z toho   UZ 33353</t>
  </si>
  <si>
    <t xml:space="preserve">             OP JAK I</t>
  </si>
  <si>
    <t>Použití rezervního fondu</t>
  </si>
  <si>
    <t>limit prostředků na platy pedagog vč. odvodů</t>
  </si>
  <si>
    <t>10,9,2025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</si>
</sst>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 CE"/>
      <charset val="238"/>
    </font>
    <font>
      <b/>
      <sz val="10"/>
      <name val="Arial CE"/>
      <family val="2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i/>
      <sz val="10"/>
      <color indexed="10"/>
      <name val="Arial CE"/>
      <family val="2"/>
      <charset val="238"/>
    </font>
    <font>
      <b/>
      <sz val="8"/>
      <name val="Arial CE"/>
      <family val="2"/>
      <charset val="238"/>
    </font>
    <font>
      <b/>
      <sz val="9"/>
      <name val="Arial CE"/>
      <charset val="238"/>
    </font>
    <font>
      <b/>
      <sz val="10"/>
      <name val="Arial CE"/>
      <charset val="238"/>
    </font>
    <font>
      <sz val="9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B7FFDB"/>
        <bgColor indexed="64"/>
      </patternFill>
    </fill>
    <fill>
      <patternFill patternType="solid">
        <fgColor rgb="FFFFFFC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5">
    <xf numFmtId="0" fontId="0" fillId="0" borderId="0" xfId="0"/>
    <xf numFmtId="0" fontId="1" fillId="0" borderId="0" xfId="0" applyFont="1"/>
    <xf numFmtId="0" fontId="4" fillId="0" borderId="0" xfId="0" applyFont="1"/>
    <xf numFmtId="0" fontId="0" fillId="0" borderId="7" xfId="0" applyBorder="1"/>
    <xf numFmtId="0" fontId="1" fillId="2" borderId="8" xfId="0" applyFont="1" applyFill="1" applyBorder="1"/>
    <xf numFmtId="0" fontId="0" fillId="2" borderId="9" xfId="0" applyFill="1" applyBorder="1"/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3" fillId="0" borderId="16" xfId="0" applyFont="1" applyBorder="1"/>
    <xf numFmtId="0" fontId="3" fillId="0" borderId="17" xfId="0" applyFont="1" applyBorder="1"/>
    <xf numFmtId="0" fontId="3" fillId="0" borderId="18" xfId="0" applyFont="1" applyBorder="1"/>
    <xf numFmtId="0" fontId="3" fillId="0" borderId="0" xfId="0" applyFont="1"/>
    <xf numFmtId="0" fontId="3" fillId="0" borderId="19" xfId="0" applyFont="1" applyBorder="1"/>
    <xf numFmtId="0" fontId="3" fillId="0" borderId="20" xfId="0" applyFont="1" applyBorder="1"/>
    <xf numFmtId="0" fontId="3" fillId="0" borderId="21" xfId="0" applyFont="1" applyBorder="1"/>
    <xf numFmtId="0" fontId="3" fillId="0" borderId="22" xfId="0" applyFont="1" applyBorder="1"/>
    <xf numFmtId="0" fontId="3" fillId="0" borderId="23" xfId="0" applyFont="1" applyBorder="1"/>
    <xf numFmtId="0" fontId="2" fillId="0" borderId="24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5" fillId="0" borderId="0" xfId="0" applyFont="1"/>
    <xf numFmtId="0" fontId="6" fillId="2" borderId="30" xfId="0" applyFont="1" applyFill="1" applyBorder="1" applyAlignment="1">
      <alignment horizontal="center"/>
    </xf>
    <xf numFmtId="0" fontId="6" fillId="2" borderId="31" xfId="0" applyFont="1" applyFill="1" applyBorder="1" applyAlignment="1">
      <alignment horizontal="center"/>
    </xf>
    <xf numFmtId="0" fontId="7" fillId="0" borderId="18" xfId="0" applyFont="1" applyBorder="1"/>
    <xf numFmtId="0" fontId="0" fillId="4" borderId="5" xfId="0" applyFill="1" applyBorder="1"/>
    <xf numFmtId="0" fontId="0" fillId="4" borderId="15" xfId="0" applyFill="1" applyBorder="1"/>
    <xf numFmtId="0" fontId="0" fillId="4" borderId="3" xfId="0" applyFill="1" applyBorder="1"/>
    <xf numFmtId="0" fontId="0" fillId="4" borderId="26" xfId="0" applyFill="1" applyBorder="1"/>
    <xf numFmtId="0" fontId="0" fillId="0" borderId="4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/>
    </xf>
    <xf numFmtId="0" fontId="3" fillId="0" borderId="45" xfId="0" applyFont="1" applyBorder="1"/>
    <xf numFmtId="0" fontId="3" fillId="0" borderId="46" xfId="0" applyFont="1" applyBorder="1"/>
    <xf numFmtId="0" fontId="3" fillId="0" borderId="47" xfId="0" applyFont="1" applyBorder="1"/>
    <xf numFmtId="0" fontId="3" fillId="0" borderId="48" xfId="0" applyFont="1" applyBorder="1"/>
    <xf numFmtId="0" fontId="3" fillId="0" borderId="49" xfId="0" applyFont="1" applyBorder="1"/>
    <xf numFmtId="0" fontId="3" fillId="0" borderId="50" xfId="0" applyFont="1" applyBorder="1"/>
    <xf numFmtId="0" fontId="3" fillId="0" borderId="51" xfId="0" applyFont="1" applyBorder="1"/>
    <xf numFmtId="0" fontId="3" fillId="0" borderId="52" xfId="0" applyFont="1" applyBorder="1"/>
    <xf numFmtId="0" fontId="3" fillId="0" borderId="53" xfId="0" applyFont="1" applyBorder="1"/>
    <xf numFmtId="0" fontId="0" fillId="0" borderId="17" xfId="0" applyBorder="1"/>
    <xf numFmtId="0" fontId="3" fillId="0" borderId="8" xfId="0" applyFont="1" applyBorder="1"/>
    <xf numFmtId="0" fontId="3" fillId="0" borderId="9" xfId="0" applyFont="1" applyBorder="1"/>
    <xf numFmtId="0" fontId="3" fillId="0" borderId="33" xfId="0" applyFont="1" applyBorder="1"/>
    <xf numFmtId="0" fontId="0" fillId="0" borderId="40" xfId="0" applyBorder="1"/>
    <xf numFmtId="0" fontId="0" fillId="0" borderId="36" xfId="0" applyBorder="1"/>
    <xf numFmtId="0" fontId="0" fillId="0" borderId="38" xfId="0" applyBorder="1"/>
    <xf numFmtId="0" fontId="0" fillId="4" borderId="39" xfId="0" applyFill="1" applyBorder="1"/>
    <xf numFmtId="0" fontId="9" fillId="0" borderId="0" xfId="0" applyFont="1"/>
    <xf numFmtId="0" fontId="3" fillId="0" borderId="4" xfId="0" applyFont="1" applyBorder="1" applyAlignment="1">
      <alignment horizontal="center"/>
    </xf>
    <xf numFmtId="0" fontId="3" fillId="0" borderId="4" xfId="0" applyFont="1" applyBorder="1"/>
    <xf numFmtId="4" fontId="0" fillId="0" borderId="56" xfId="0" applyNumberFormat="1" applyBorder="1"/>
    <xf numFmtId="4" fontId="0" fillId="0" borderId="4" xfId="0" applyNumberFormat="1" applyBorder="1"/>
    <xf numFmtId="4" fontId="0" fillId="0" borderId="3" xfId="0" applyNumberFormat="1" applyBorder="1"/>
    <xf numFmtId="4" fontId="0" fillId="4" borderId="27" xfId="0" applyNumberFormat="1" applyFill="1" applyBorder="1"/>
    <xf numFmtId="4" fontId="0" fillId="4" borderId="28" xfId="0" applyNumberFormat="1" applyFill="1" applyBorder="1"/>
    <xf numFmtId="4" fontId="0" fillId="0" borderId="60" xfId="0" applyNumberFormat="1" applyBorder="1"/>
    <xf numFmtId="4" fontId="0" fillId="0" borderId="1" xfId="0" applyNumberFormat="1" applyBorder="1"/>
    <xf numFmtId="4" fontId="0" fillId="0" borderId="2" xfId="0" applyNumberFormat="1" applyBorder="1"/>
    <xf numFmtId="4" fontId="0" fillId="4" borderId="32" xfId="0" applyNumberFormat="1" applyFill="1" applyBorder="1"/>
    <xf numFmtId="4" fontId="0" fillId="0" borderId="35" xfId="0" applyNumberFormat="1" applyBorder="1"/>
    <xf numFmtId="4" fontId="0" fillId="0" borderId="20" xfId="0" applyNumberFormat="1" applyBorder="1"/>
    <xf numFmtId="4" fontId="0" fillId="4" borderId="29" xfId="0" applyNumberFormat="1" applyFill="1" applyBorder="1"/>
    <xf numFmtId="4" fontId="0" fillId="0" borderId="61" xfId="0" applyNumberFormat="1" applyBorder="1"/>
    <xf numFmtId="4" fontId="0" fillId="0" borderId="42" xfId="0" applyNumberFormat="1" applyBorder="1"/>
    <xf numFmtId="4" fontId="0" fillId="0" borderId="43" xfId="0" applyNumberFormat="1" applyBorder="1"/>
    <xf numFmtId="4" fontId="0" fillId="4" borderId="54" xfId="0" applyNumberFormat="1" applyFill="1" applyBorder="1"/>
    <xf numFmtId="4" fontId="0" fillId="2" borderId="40" xfId="0" applyNumberFormat="1" applyFill="1" applyBorder="1"/>
    <xf numFmtId="4" fontId="0" fillId="2" borderId="36" xfId="0" applyNumberFormat="1" applyFill="1" applyBorder="1"/>
    <xf numFmtId="4" fontId="0" fillId="2" borderId="37" xfId="0" applyNumberFormat="1" applyFill="1" applyBorder="1"/>
    <xf numFmtId="4" fontId="0" fillId="2" borderId="22" xfId="0" applyNumberFormat="1" applyFill="1" applyBorder="1"/>
    <xf numFmtId="4" fontId="0" fillId="0" borderId="41" xfId="0" applyNumberFormat="1" applyBorder="1"/>
    <xf numFmtId="4" fontId="0" fillId="0" borderId="5" xfId="0" applyNumberFormat="1" applyBorder="1"/>
    <xf numFmtId="4" fontId="0" fillId="0" borderId="6" xfId="0" applyNumberFormat="1" applyBorder="1"/>
    <xf numFmtId="4" fontId="0" fillId="3" borderId="11" xfId="0" applyNumberFormat="1" applyFill="1" applyBorder="1"/>
    <xf numFmtId="4" fontId="0" fillId="3" borderId="30" xfId="0" applyNumberFormat="1" applyFill="1" applyBorder="1"/>
    <xf numFmtId="4" fontId="0" fillId="5" borderId="10" xfId="0" applyNumberFormat="1" applyFill="1" applyBorder="1"/>
    <xf numFmtId="4" fontId="0" fillId="5" borderId="59" xfId="0" applyNumberFormat="1" applyFill="1" applyBorder="1"/>
    <xf numFmtId="4" fontId="0" fillId="0" borderId="0" xfId="0" applyNumberFormat="1"/>
    <xf numFmtId="4" fontId="0" fillId="0" borderId="40" xfId="0" applyNumberFormat="1" applyBorder="1"/>
    <xf numFmtId="4" fontId="0" fillId="0" borderId="36" xfId="0" applyNumberFormat="1" applyBorder="1"/>
    <xf numFmtId="4" fontId="0" fillId="0" borderId="38" xfId="0" applyNumberFormat="1" applyBorder="1"/>
    <xf numFmtId="4" fontId="0" fillId="4" borderId="39" xfId="0" applyNumberFormat="1" applyFill="1" applyBorder="1"/>
    <xf numFmtId="4" fontId="0" fillId="0" borderId="18" xfId="0" applyNumberFormat="1" applyBorder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4" fontId="0" fillId="0" borderId="22" xfId="0" applyNumberFormat="1" applyBorder="1" applyAlignment="1">
      <alignment horizontal="center" vertical="center"/>
    </xf>
    <xf numFmtId="4" fontId="0" fillId="0" borderId="62" xfId="0" applyNumberFormat="1" applyBorder="1" applyAlignment="1">
      <alignment horizontal="center" vertical="center"/>
    </xf>
    <xf numFmtId="4" fontId="0" fillId="0" borderId="35" xfId="0" applyNumberFormat="1" applyBorder="1" applyAlignment="1">
      <alignment horizontal="center" vertical="center"/>
    </xf>
    <xf numFmtId="4" fontId="0" fillId="0" borderId="55" xfId="0" applyNumberFormat="1" applyBorder="1" applyAlignment="1">
      <alignment horizontal="center" vertical="center"/>
    </xf>
    <xf numFmtId="0" fontId="9" fillId="0" borderId="19" xfId="0" applyFont="1" applyBorder="1"/>
    <xf numFmtId="0" fontId="9" fillId="0" borderId="20" xfId="0" applyFont="1" applyBorder="1"/>
    <xf numFmtId="4" fontId="0" fillId="4" borderId="34" xfId="0" applyNumberFormat="1" applyFill="1" applyBorder="1"/>
    <xf numFmtId="4" fontId="0" fillId="4" borderId="4" xfId="0" applyNumberFormat="1" applyFill="1" applyBorder="1"/>
    <xf numFmtId="14" fontId="0" fillId="0" borderId="0" xfId="0" applyNumberFormat="1"/>
    <xf numFmtId="4" fontId="0" fillId="6" borderId="41" xfId="0" applyNumberFormat="1" applyFill="1" applyBorder="1"/>
    <xf numFmtId="0" fontId="8" fillId="3" borderId="16" xfId="0" applyFont="1" applyFill="1" applyBorder="1"/>
    <xf numFmtId="0" fontId="8" fillId="3" borderId="17" xfId="0" applyFont="1" applyFill="1" applyBorder="1"/>
    <xf numFmtId="0" fontId="3" fillId="5" borderId="57" xfId="0" applyFont="1" applyFill="1" applyBorder="1"/>
    <xf numFmtId="0" fontId="0" fillId="0" borderId="44" xfId="0" applyBorder="1"/>
    <xf numFmtId="0" fontId="0" fillId="0" borderId="58" xfId="0" applyBorder="1"/>
    <xf numFmtId="0" fontId="3" fillId="0" borderId="3" xfId="0" applyFont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" fillId="0" borderId="56" xfId="0" applyFont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67"/>
  <sheetViews>
    <sheetView tabSelected="1" zoomScaleNormal="100" workbookViewId="0">
      <selection activeCell="J66" sqref="J66"/>
    </sheetView>
  </sheetViews>
  <sheetFormatPr defaultRowHeight="13.2" x14ac:dyDescent="0.25"/>
  <cols>
    <col min="2" max="2" width="13.5546875" customWidth="1"/>
    <col min="3" max="3" width="23.109375" customWidth="1"/>
    <col min="4" max="4" width="13.5546875" customWidth="1"/>
    <col min="5" max="7" width="14.88671875" customWidth="1"/>
    <col min="8" max="8" width="12.6640625" bestFit="1" customWidth="1"/>
  </cols>
  <sheetData>
    <row r="1" spans="1:7" ht="15.6" x14ac:dyDescent="0.3">
      <c r="A1" s="2" t="s">
        <v>46</v>
      </c>
      <c r="G1" s="21" t="s">
        <v>40</v>
      </c>
    </row>
    <row r="2" spans="1:7" x14ac:dyDescent="0.25">
      <c r="A2" t="s">
        <v>34</v>
      </c>
    </row>
    <row r="3" spans="1:7" ht="15.6" x14ac:dyDescent="0.3">
      <c r="A3" s="1" t="s">
        <v>13</v>
      </c>
      <c r="B3" s="2"/>
      <c r="D3" s="3" t="s">
        <v>56</v>
      </c>
      <c r="E3" s="3"/>
      <c r="F3" s="3"/>
      <c r="G3" s="3"/>
    </row>
    <row r="5" spans="1:7" ht="15" customHeight="1" x14ac:dyDescent="0.25">
      <c r="D5" s="3" t="s">
        <v>57</v>
      </c>
      <c r="E5" s="3"/>
      <c r="F5" s="3"/>
      <c r="G5" s="3"/>
    </row>
    <row r="6" spans="1:7" ht="15" customHeight="1" thickBot="1" x14ac:dyDescent="0.3"/>
    <row r="7" spans="1:7" x14ac:dyDescent="0.25">
      <c r="D7" s="6" t="s">
        <v>0</v>
      </c>
      <c r="E7" s="7" t="s">
        <v>3</v>
      </c>
      <c r="F7" s="19" t="s">
        <v>7</v>
      </c>
      <c r="G7" s="22" t="s">
        <v>8</v>
      </c>
    </row>
    <row r="8" spans="1:7" x14ac:dyDescent="0.25">
      <c r="D8" s="8" t="s">
        <v>1</v>
      </c>
      <c r="E8" s="9" t="s">
        <v>4</v>
      </c>
      <c r="F8" s="20" t="s">
        <v>0</v>
      </c>
      <c r="G8" s="23" t="s">
        <v>11</v>
      </c>
    </row>
    <row r="9" spans="1:7" x14ac:dyDescent="0.25">
      <c r="D9" s="8" t="s">
        <v>2</v>
      </c>
      <c r="E9" s="9" t="s">
        <v>5</v>
      </c>
      <c r="F9" s="20" t="s">
        <v>5</v>
      </c>
      <c r="G9" s="23" t="s">
        <v>9</v>
      </c>
    </row>
    <row r="10" spans="1:7" x14ac:dyDescent="0.25">
      <c r="D10" s="8" t="s">
        <v>12</v>
      </c>
      <c r="E10" s="9" t="s">
        <v>6</v>
      </c>
      <c r="F10" s="20" t="s">
        <v>6</v>
      </c>
      <c r="G10" s="23" t="s">
        <v>10</v>
      </c>
    </row>
    <row r="11" spans="1:7" ht="13.8" thickBot="1" x14ac:dyDescent="0.3">
      <c r="A11" s="1" t="s">
        <v>14</v>
      </c>
      <c r="D11" s="8" t="s">
        <v>49</v>
      </c>
      <c r="E11" s="9">
        <v>2025</v>
      </c>
      <c r="F11" s="20">
        <v>2025</v>
      </c>
      <c r="G11" s="23" t="s">
        <v>50</v>
      </c>
    </row>
    <row r="12" spans="1:7" x14ac:dyDescent="0.25">
      <c r="A12" s="10" t="s">
        <v>15</v>
      </c>
      <c r="B12" s="11"/>
      <c r="C12" s="16"/>
      <c r="D12" s="53">
        <v>1579977</v>
      </c>
      <c r="E12" s="54">
        <v>1500000</v>
      </c>
      <c r="F12" s="55">
        <v>1900000</v>
      </c>
      <c r="G12" s="56">
        <v>2000000</v>
      </c>
    </row>
    <row r="13" spans="1:7" x14ac:dyDescent="0.25">
      <c r="A13" s="12" t="s">
        <v>35</v>
      </c>
      <c r="B13" s="13"/>
      <c r="C13" s="17"/>
      <c r="D13" s="53">
        <v>2351000</v>
      </c>
      <c r="E13" s="54">
        <v>2351000</v>
      </c>
      <c r="F13" s="55">
        <v>2351000</v>
      </c>
      <c r="G13" s="57">
        <v>2450000</v>
      </c>
    </row>
    <row r="14" spans="1:7" x14ac:dyDescent="0.25">
      <c r="A14" s="12" t="s">
        <v>36</v>
      </c>
      <c r="B14" s="13"/>
      <c r="C14" s="17"/>
      <c r="D14" s="53">
        <v>427572</v>
      </c>
      <c r="E14" s="54">
        <v>600000</v>
      </c>
      <c r="F14" s="55">
        <v>548109</v>
      </c>
      <c r="G14" s="57">
        <v>588288</v>
      </c>
    </row>
    <row r="15" spans="1:7" x14ac:dyDescent="0.25">
      <c r="A15" s="12" t="s">
        <v>60</v>
      </c>
      <c r="B15" s="13"/>
      <c r="C15" s="17"/>
      <c r="D15" s="58">
        <v>0</v>
      </c>
      <c r="E15" s="59">
        <v>0</v>
      </c>
      <c r="F15" s="60">
        <v>0</v>
      </c>
      <c r="G15" s="61">
        <v>0</v>
      </c>
    </row>
    <row r="16" spans="1:7" x14ac:dyDescent="0.25">
      <c r="A16" s="24" t="s">
        <v>61</v>
      </c>
      <c r="B16" s="13"/>
      <c r="C16" s="17"/>
      <c r="D16" s="62">
        <v>0</v>
      </c>
      <c r="E16" s="62">
        <v>0</v>
      </c>
      <c r="F16" s="62">
        <v>0</v>
      </c>
      <c r="G16" s="57">
        <v>4784343</v>
      </c>
    </row>
    <row r="17" spans="1:7" x14ac:dyDescent="0.25">
      <c r="A17" s="24" t="s">
        <v>62</v>
      </c>
      <c r="B17" s="13"/>
      <c r="C17" s="13"/>
      <c r="D17" s="54">
        <v>0</v>
      </c>
      <c r="E17" s="54">
        <v>0</v>
      </c>
      <c r="F17" s="54">
        <v>0</v>
      </c>
      <c r="G17" s="94">
        <v>80000</v>
      </c>
    </row>
    <row r="18" spans="1:7" ht="13.8" thickBot="1" x14ac:dyDescent="0.3">
      <c r="A18" s="91"/>
      <c r="B18" s="92"/>
      <c r="C18" s="18"/>
      <c r="D18" s="63"/>
      <c r="E18" s="63"/>
      <c r="F18" s="63"/>
      <c r="G18" s="93"/>
    </row>
    <row r="19" spans="1:7" x14ac:dyDescent="0.25">
      <c r="A19" s="12" t="s">
        <v>65</v>
      </c>
      <c r="B19" s="13"/>
      <c r="C19" s="17"/>
      <c r="D19" s="65">
        <v>15580750</v>
      </c>
      <c r="E19" s="66">
        <v>15000000</v>
      </c>
      <c r="F19" s="67">
        <f>F22+F34</f>
        <v>15384318</v>
      </c>
      <c r="G19" s="68">
        <f>G20+G22</f>
        <v>13935841</v>
      </c>
    </row>
    <row r="20" spans="1:7" x14ac:dyDescent="0.25">
      <c r="A20" s="12" t="s">
        <v>69</v>
      </c>
      <c r="B20" s="13"/>
      <c r="C20" s="17"/>
      <c r="D20" s="65">
        <f>D19-D21-D22</f>
        <v>15073551</v>
      </c>
      <c r="E20" s="66">
        <v>15000000</v>
      </c>
      <c r="F20" s="67">
        <f>F19-F22</f>
        <v>15141000</v>
      </c>
      <c r="G20" s="68">
        <v>13700000</v>
      </c>
    </row>
    <row r="21" spans="1:7" x14ac:dyDescent="0.25">
      <c r="A21" s="12" t="s">
        <v>70</v>
      </c>
      <c r="B21" s="13"/>
      <c r="C21" s="17"/>
      <c r="D21" s="53">
        <v>439440</v>
      </c>
      <c r="E21" s="54">
        <v>0</v>
      </c>
      <c r="F21" s="55">
        <v>0</v>
      </c>
      <c r="G21" s="57">
        <v>0</v>
      </c>
    </row>
    <row r="22" spans="1:7" x14ac:dyDescent="0.25">
      <c r="A22" s="12" t="s">
        <v>66</v>
      </c>
      <c r="B22" s="13"/>
      <c r="C22" s="17"/>
      <c r="D22" s="53">
        <v>67759</v>
      </c>
      <c r="E22" s="54">
        <v>0</v>
      </c>
      <c r="F22" s="55">
        <v>243318</v>
      </c>
      <c r="G22" s="57">
        <v>235841</v>
      </c>
    </row>
    <row r="23" spans="1:7" x14ac:dyDescent="0.25">
      <c r="A23" s="12" t="s">
        <v>71</v>
      </c>
      <c r="B23" s="13"/>
      <c r="C23" s="17"/>
      <c r="D23" s="53">
        <v>0</v>
      </c>
      <c r="E23" s="54">
        <v>0</v>
      </c>
      <c r="F23" s="55">
        <v>0</v>
      </c>
      <c r="G23" s="57">
        <v>250000</v>
      </c>
    </row>
    <row r="24" spans="1:7" x14ac:dyDescent="0.25">
      <c r="A24" s="12" t="s">
        <v>67</v>
      </c>
      <c r="B24" s="13"/>
      <c r="C24" s="17"/>
      <c r="D24" s="58">
        <v>0</v>
      </c>
      <c r="E24" s="59">
        <v>0</v>
      </c>
      <c r="F24" s="60">
        <v>0</v>
      </c>
      <c r="G24" s="61">
        <v>0</v>
      </c>
    </row>
    <row r="25" spans="1:7" ht="13.8" thickBot="1" x14ac:dyDescent="0.3">
      <c r="A25" s="14" t="s">
        <v>68</v>
      </c>
      <c r="B25" s="15"/>
      <c r="C25" s="18"/>
      <c r="D25" s="58">
        <v>0</v>
      </c>
      <c r="E25" s="59">
        <v>0</v>
      </c>
      <c r="F25" s="60">
        <v>0</v>
      </c>
      <c r="G25" s="64">
        <v>0</v>
      </c>
    </row>
    <row r="26" spans="1:7" ht="13.8" thickBot="1" x14ac:dyDescent="0.3">
      <c r="A26" s="4" t="s">
        <v>22</v>
      </c>
      <c r="B26" s="5"/>
      <c r="C26" s="5"/>
      <c r="D26" s="69">
        <f>D12+D13+D14+D19</f>
        <v>19939299</v>
      </c>
      <c r="E26" s="69">
        <f>E12+E13+E14+E19</f>
        <v>19451000</v>
      </c>
      <c r="F26" s="69">
        <f>F12+F13+F14+F19</f>
        <v>20183427</v>
      </c>
      <c r="G26" s="69">
        <f>G12+G13+G14+G19+G23+G16+G17</f>
        <v>24088472</v>
      </c>
    </row>
    <row r="27" spans="1:7" x14ac:dyDescent="0.25">
      <c r="A27" s="10" t="s">
        <v>23</v>
      </c>
      <c r="B27" s="11"/>
      <c r="C27" s="16" t="s">
        <v>24</v>
      </c>
      <c r="D27" s="73">
        <f>D26-D34-D42</f>
        <v>4361326</v>
      </c>
      <c r="E27" s="73">
        <f>E26-E34-E42</f>
        <v>3851000</v>
      </c>
      <c r="F27" s="73">
        <f>F26-F34-F42</f>
        <v>4417474</v>
      </c>
      <c r="G27" s="96">
        <f>G26-G34-G42</f>
        <v>4713273</v>
      </c>
    </row>
    <row r="28" spans="1:7" x14ac:dyDescent="0.25">
      <c r="A28" s="24" t="s">
        <v>42</v>
      </c>
      <c r="B28" s="13" t="s">
        <v>17</v>
      </c>
      <c r="C28" s="17"/>
      <c r="D28" s="74">
        <v>200443</v>
      </c>
      <c r="E28" s="54">
        <v>200000</v>
      </c>
      <c r="F28" s="55">
        <v>220000</v>
      </c>
      <c r="G28" s="57">
        <v>230000</v>
      </c>
    </row>
    <row r="29" spans="1:7" x14ac:dyDescent="0.25">
      <c r="A29" s="12"/>
      <c r="B29" s="13" t="s">
        <v>18</v>
      </c>
      <c r="C29" s="17"/>
      <c r="D29" s="74">
        <v>646674</v>
      </c>
      <c r="E29" s="54">
        <v>750000</v>
      </c>
      <c r="F29" s="55">
        <v>750000</v>
      </c>
      <c r="G29" s="57">
        <v>800000</v>
      </c>
    </row>
    <row r="30" spans="1:7" x14ac:dyDescent="0.25">
      <c r="A30" s="12"/>
      <c r="B30" s="13" t="s">
        <v>19</v>
      </c>
      <c r="C30" s="17"/>
      <c r="D30" s="74">
        <v>112043</v>
      </c>
      <c r="E30" s="54">
        <v>180000</v>
      </c>
      <c r="F30" s="55">
        <v>100000</v>
      </c>
      <c r="G30" s="57">
        <v>110000</v>
      </c>
    </row>
    <row r="31" spans="1:7" x14ac:dyDescent="0.25">
      <c r="A31" s="12"/>
      <c r="B31" s="13" t="s">
        <v>20</v>
      </c>
      <c r="C31" s="17"/>
      <c r="D31" s="74">
        <v>356566</v>
      </c>
      <c r="E31" s="54">
        <v>380000</v>
      </c>
      <c r="F31" s="55">
        <v>340000</v>
      </c>
      <c r="G31" s="57">
        <v>380000</v>
      </c>
    </row>
    <row r="32" spans="1:7" x14ac:dyDescent="0.25">
      <c r="A32" s="12"/>
      <c r="B32" s="13" t="s">
        <v>21</v>
      </c>
      <c r="C32" s="17"/>
      <c r="D32" s="74">
        <v>0</v>
      </c>
      <c r="E32" s="54">
        <v>1000</v>
      </c>
      <c r="F32" s="55">
        <v>1000</v>
      </c>
      <c r="G32" s="57">
        <v>1000</v>
      </c>
    </row>
    <row r="33" spans="1:8" x14ac:dyDescent="0.25">
      <c r="A33" s="12"/>
      <c r="B33" s="13"/>
      <c r="C33" s="17"/>
      <c r="D33" s="74"/>
      <c r="E33" s="54"/>
      <c r="F33" s="55"/>
      <c r="G33" s="57"/>
    </row>
    <row r="34" spans="1:8" x14ac:dyDescent="0.25">
      <c r="A34" s="12" t="s">
        <v>16</v>
      </c>
      <c r="B34" s="13"/>
      <c r="C34" s="17" t="s">
        <v>24</v>
      </c>
      <c r="D34" s="74">
        <v>15073551</v>
      </c>
      <c r="E34" s="54">
        <v>15000000</v>
      </c>
      <c r="F34" s="55">
        <v>15141000</v>
      </c>
      <c r="G34" s="57">
        <f>G35+G36+G41+G37+G38+G39</f>
        <v>18724343</v>
      </c>
    </row>
    <row r="35" spans="1:8" x14ac:dyDescent="0.25">
      <c r="A35" s="12" t="s">
        <v>42</v>
      </c>
      <c r="B35" s="13" t="s">
        <v>72</v>
      </c>
      <c r="C35" s="17"/>
      <c r="D35" s="74">
        <v>10875284</v>
      </c>
      <c r="E35" s="54">
        <v>11500000</v>
      </c>
      <c r="F35" s="55">
        <v>11193916</v>
      </c>
      <c r="G35" s="57">
        <v>13700000</v>
      </c>
      <c r="H35" s="80"/>
    </row>
    <row r="36" spans="1:8" x14ac:dyDescent="0.25">
      <c r="A36" s="12"/>
      <c r="B36" s="13" t="s">
        <v>59</v>
      </c>
      <c r="C36" s="13"/>
      <c r="D36" s="54"/>
      <c r="E36" s="54"/>
      <c r="F36" s="55"/>
      <c r="G36" s="57">
        <v>4784343</v>
      </c>
      <c r="H36" s="80"/>
    </row>
    <row r="37" spans="1:8" x14ac:dyDescent="0.25">
      <c r="A37" s="13"/>
      <c r="B37" s="50" t="s">
        <v>63</v>
      </c>
      <c r="C37" s="50"/>
      <c r="D37" s="52"/>
      <c r="E37" s="54"/>
      <c r="F37" s="55"/>
      <c r="G37" s="57">
        <v>10000</v>
      </c>
      <c r="H37" s="80"/>
    </row>
    <row r="38" spans="1:8" x14ac:dyDescent="0.25">
      <c r="A38" s="13"/>
      <c r="B38" s="50" t="s">
        <v>55</v>
      </c>
      <c r="C38" s="17"/>
      <c r="D38" s="74"/>
      <c r="E38" s="54"/>
      <c r="F38" s="55"/>
      <c r="G38" s="57">
        <v>10000</v>
      </c>
      <c r="H38" s="80"/>
    </row>
    <row r="39" spans="1:8" x14ac:dyDescent="0.25">
      <c r="A39" s="12"/>
      <c r="B39" s="13" t="s">
        <v>64</v>
      </c>
      <c r="C39" s="17"/>
      <c r="D39" s="74"/>
      <c r="E39" s="54"/>
      <c r="F39" s="55"/>
      <c r="G39" s="57">
        <v>60000</v>
      </c>
      <c r="H39" s="80"/>
    </row>
    <row r="40" spans="1:8" x14ac:dyDescent="0.25">
      <c r="A40" s="12"/>
      <c r="B40" s="13" t="s">
        <v>54</v>
      </c>
      <c r="C40" s="17"/>
      <c r="D40" s="74">
        <v>179174</v>
      </c>
      <c r="E40" s="54">
        <v>0</v>
      </c>
      <c r="F40" s="55">
        <v>0</v>
      </c>
      <c r="G40" s="57">
        <v>0</v>
      </c>
    </row>
    <row r="41" spans="1:8" x14ac:dyDescent="0.25">
      <c r="A41" s="12"/>
      <c r="B41" s="13" t="s">
        <v>52</v>
      </c>
      <c r="C41" s="17"/>
      <c r="D41" s="74">
        <v>49154</v>
      </c>
      <c r="E41" s="54">
        <v>0</v>
      </c>
      <c r="F41" s="55">
        <v>190000</v>
      </c>
      <c r="G41" s="57">
        <v>160000</v>
      </c>
      <c r="H41" s="80"/>
    </row>
    <row r="42" spans="1:8" x14ac:dyDescent="0.25">
      <c r="A42" s="12" t="s">
        <v>25</v>
      </c>
      <c r="B42" s="13"/>
      <c r="C42" s="17"/>
      <c r="D42" s="74">
        <v>504422</v>
      </c>
      <c r="E42" s="54">
        <v>600000</v>
      </c>
      <c r="F42" s="55">
        <v>624953</v>
      </c>
      <c r="G42" s="57">
        <v>650856</v>
      </c>
    </row>
    <row r="43" spans="1:8" ht="13.8" thickBot="1" x14ac:dyDescent="0.3">
      <c r="A43" s="14"/>
      <c r="B43" s="15"/>
      <c r="C43" s="18"/>
      <c r="D43" s="75"/>
      <c r="E43" s="59"/>
      <c r="F43" s="60"/>
      <c r="G43" s="64"/>
    </row>
    <row r="44" spans="1:8" ht="13.8" thickBot="1" x14ac:dyDescent="0.3">
      <c r="A44" s="4" t="s">
        <v>27</v>
      </c>
      <c r="B44" s="5"/>
      <c r="C44" s="5"/>
      <c r="D44" s="69">
        <v>19202706</v>
      </c>
      <c r="E44" s="70">
        <v>19451000</v>
      </c>
      <c r="F44" s="71">
        <f>F34+F27+F42</f>
        <v>20183427</v>
      </c>
      <c r="G44" s="72">
        <f>G27+G34+G42</f>
        <v>24088472</v>
      </c>
    </row>
    <row r="45" spans="1:8" x14ac:dyDescent="0.25">
      <c r="A45" s="97" t="s">
        <v>37</v>
      </c>
      <c r="B45" s="98"/>
      <c r="C45" s="98"/>
      <c r="D45" s="76">
        <f>+D26-D44</f>
        <v>736593</v>
      </c>
      <c r="E45" s="76">
        <f>+E26-E44</f>
        <v>0</v>
      </c>
      <c r="F45" s="76">
        <v>0</v>
      </c>
      <c r="G45" s="77">
        <f>+G26-G44</f>
        <v>0</v>
      </c>
    </row>
    <row r="46" spans="1:8" ht="13.8" thickBot="1" x14ac:dyDescent="0.3">
      <c r="A46" s="99" t="s">
        <v>26</v>
      </c>
      <c r="B46" s="100"/>
      <c r="C46" s="101"/>
      <c r="D46" s="78"/>
      <c r="E46" s="78"/>
      <c r="F46" s="78"/>
      <c r="G46" s="79"/>
    </row>
    <row r="47" spans="1:8" ht="13.8" thickBot="1" x14ac:dyDescent="0.3">
      <c r="D47" s="80"/>
      <c r="E47" s="80"/>
      <c r="F47" s="80"/>
      <c r="G47" s="80"/>
    </row>
    <row r="48" spans="1:8" ht="13.8" thickBot="1" x14ac:dyDescent="0.3">
      <c r="A48" s="43" t="s">
        <v>28</v>
      </c>
      <c r="B48" s="44"/>
      <c r="C48" s="45"/>
      <c r="D48" s="81"/>
      <c r="E48" s="82"/>
      <c r="F48" s="83"/>
      <c r="G48" s="84">
        <v>0</v>
      </c>
    </row>
    <row r="49" spans="1:7" x14ac:dyDescent="0.25">
      <c r="A49" s="12" t="s">
        <v>43</v>
      </c>
      <c r="B49" s="13"/>
      <c r="C49" s="17"/>
      <c r="D49" s="85"/>
      <c r="E49" s="86"/>
      <c r="F49" s="87"/>
      <c r="G49" s="68"/>
    </row>
    <row r="50" spans="1:7" x14ac:dyDescent="0.25">
      <c r="A50" s="24" t="s">
        <v>51</v>
      </c>
      <c r="B50" s="13"/>
      <c r="C50" s="17"/>
      <c r="D50" s="88"/>
      <c r="E50" s="89"/>
      <c r="F50" s="90"/>
      <c r="G50" s="57">
        <v>0</v>
      </c>
    </row>
    <row r="51" spans="1:7" ht="13.8" thickBot="1" x14ac:dyDescent="0.3">
      <c r="A51" s="12"/>
      <c r="B51" s="13"/>
      <c r="C51" s="17"/>
      <c r="D51" s="85"/>
      <c r="E51" s="86"/>
      <c r="F51" s="87"/>
      <c r="G51" s="61"/>
    </row>
    <row r="52" spans="1:7" ht="13.8" thickBot="1" x14ac:dyDescent="0.3">
      <c r="A52" s="43" t="s">
        <v>29</v>
      </c>
      <c r="B52" s="44"/>
      <c r="C52" s="45"/>
      <c r="D52" s="46"/>
      <c r="E52" s="47"/>
      <c r="F52" s="48"/>
      <c r="G52" s="49"/>
    </row>
    <row r="53" spans="1:7" x14ac:dyDescent="0.25">
      <c r="A53" s="42"/>
      <c r="B53" s="42"/>
      <c r="C53" s="42"/>
    </row>
    <row r="54" spans="1:7" x14ac:dyDescent="0.25">
      <c r="A54" s="102" t="s">
        <v>47</v>
      </c>
      <c r="B54" s="103"/>
      <c r="C54" s="104"/>
      <c r="D54" s="51" t="s">
        <v>48</v>
      </c>
      <c r="E54" s="52"/>
      <c r="F54" s="51" t="s">
        <v>53</v>
      </c>
      <c r="G54" s="52"/>
    </row>
    <row r="55" spans="1:7" x14ac:dyDescent="0.25">
      <c r="A55" s="33"/>
      <c r="B55" s="34" t="s">
        <v>30</v>
      </c>
      <c r="C55" s="35"/>
      <c r="D55" s="25">
        <v>1072767</v>
      </c>
      <c r="E55" s="29" t="s">
        <v>38</v>
      </c>
      <c r="F55" s="27">
        <v>1905201</v>
      </c>
      <c r="G55" s="31" t="s">
        <v>38</v>
      </c>
    </row>
    <row r="56" spans="1:7" x14ac:dyDescent="0.25">
      <c r="A56" s="36"/>
      <c r="B56" s="37" t="s">
        <v>32</v>
      </c>
      <c r="C56" s="38"/>
      <c r="D56" s="25">
        <v>635782</v>
      </c>
      <c r="E56" s="29" t="s">
        <v>38</v>
      </c>
      <c r="F56" s="27">
        <v>712616</v>
      </c>
      <c r="G56" s="31" t="s">
        <v>38</v>
      </c>
    </row>
    <row r="57" spans="1:7" x14ac:dyDescent="0.25">
      <c r="A57" s="36"/>
      <c r="B57" s="37" t="s">
        <v>31</v>
      </c>
      <c r="C57" s="38"/>
      <c r="D57" s="25">
        <v>179668</v>
      </c>
      <c r="E57" s="29" t="s">
        <v>38</v>
      </c>
      <c r="F57" s="27">
        <v>319668</v>
      </c>
      <c r="G57" s="31" t="s">
        <v>38</v>
      </c>
    </row>
    <row r="58" spans="1:7" ht="13.8" thickBot="1" x14ac:dyDescent="0.3">
      <c r="A58" s="39"/>
      <c r="B58" s="40" t="s">
        <v>33</v>
      </c>
      <c r="C58" s="41"/>
      <c r="D58" s="26">
        <v>178406</v>
      </c>
      <c r="E58" s="30" t="s">
        <v>38</v>
      </c>
      <c r="F58" s="28">
        <v>100000</v>
      </c>
      <c r="G58" s="32" t="s">
        <v>38</v>
      </c>
    </row>
    <row r="59" spans="1:7" x14ac:dyDescent="0.25">
      <c r="A59" t="s">
        <v>39</v>
      </c>
    </row>
    <row r="65" spans="1:7" x14ac:dyDescent="0.25">
      <c r="A65" t="s">
        <v>45</v>
      </c>
      <c r="C65" t="s">
        <v>58</v>
      </c>
      <c r="F65" t="s">
        <v>41</v>
      </c>
      <c r="G65" s="95" t="s">
        <v>73</v>
      </c>
    </row>
    <row r="67" spans="1:7" x14ac:dyDescent="0.25">
      <c r="A67" t="s">
        <v>44</v>
      </c>
    </row>
  </sheetData>
  <mergeCells count="3">
    <mergeCell ref="A45:C45"/>
    <mergeCell ref="A46:C46"/>
    <mergeCell ref="A54:C54"/>
  </mergeCells>
  <phoneticPr fontId="0" type="noConversion"/>
  <pageMargins left="0.78740157499999996" right="0.78740157499999996" top="0.984251969" bottom="0.984251969" header="0.4921259845" footer="0.4921259845"/>
  <pageSetup paperSize="9" scale="8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Vzor 2 PO.návrh R</vt:lpstr>
    </vt:vector>
  </TitlesOfParts>
  <Company>Město Teplice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Město Teplice</dc:creator>
  <cp:lastModifiedBy>Ředitelka</cp:lastModifiedBy>
  <cp:lastPrinted>2025-09-15T12:19:15Z</cp:lastPrinted>
  <dcterms:created xsi:type="dcterms:W3CDTF">2007-05-16T08:28:20Z</dcterms:created>
  <dcterms:modified xsi:type="dcterms:W3CDTF">2025-09-30T10:44:45Z</dcterms:modified>
</cp:coreProperties>
</file>